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9a34521cc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見積比較" sheetId="1" r:id="R103470a02aba4ec9"/>
    <x:sheet xmlns:r="http://schemas.openxmlformats.org/officeDocument/2006/relationships" name="補助金確認" sheetId="2" r:id="R6c8af6c5c25e4f2b"/>
    <x:sheet xmlns:r="http://schemas.openxmlformats.org/officeDocument/2006/relationships" name="停電要件" sheetId="3" r:id="Rbae0a7eab5ac46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4">
    <x:font>
      <x:sz val="11"/>
      <x:name val="Carlito"/>
    </x:font>
    <x:font>
      <x:sz val="11"/>
      <x:color rgb="FF252B2A"/>
      <x:name val="Noto Sans JP"/>
    </x:font>
    <x:font>
      <x:sz val="11"/>
      <x:color rgb="FFFFFFFF"/>
      <x:name val="Noto Sans JP"/>
    </x:font>
    <x:font>
      <x:b/>
      <x:sz val="16"/>
      <x:color rgb="FF252B2A"/>
      <x:name val="Noto Sans JP"/>
    </x:font>
  </x:fonts>
  <x:fills count="5">
    <x:fill>
      <x:patternFill patternType="none"/>
    </x:fill>
    <x:fill>
      <x:patternFill patternType="gray125"/>
    </x:fill>
    <x:fill>
      <x:patternFill patternType="solid">
        <x:fgColor rgb="FFF1F7F5"/>
      </x:patternFill>
    </x:fill>
    <x:fill>
      <x:patternFill patternType="solid">
        <x:fgColor rgb="FFE0ECE7"/>
      </x:patternFill>
    </x:fill>
    <x:fill>
      <x:patternFill patternType="solid">
        <x:fgColor rgb="FF087F7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2" borderId="0" xfId="0" applyNumberFormat="1" applyFont="1" applyFill="1" applyBorder="1"/>
    <x:xf numFmtId="200" fontId="1" fillId="3" borderId="0" xfId="0" applyNumberFormat="1" applyFont="1" applyFill="1" applyBorder="1"/>
    <x:xf numFmtId="201" fontId="1" fillId="0" borderId="0" xfId="0" applyNumberFormat="1" applyFont="1" applyFill="1" applyBorder="1"/>
    <x:xf numFmtId="0" fontId="1" fillId="4" borderId="0" xfId="0" applyNumberFormat="1" applyFont="1" applyFill="1" applyBorder="1"/>
    <x:xf numFmtId="0" fontId="2" fillId="4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436a2bdcf48b3" /><Relationship Type="http://schemas.openxmlformats.org/officeDocument/2006/relationships/theme" Target="/xl/theme/theme1.xml" Id="R63dd918116434da4" /><Relationship Type="http://schemas.openxmlformats.org/officeDocument/2006/relationships/sharedStrings" Target="/xl/sharedStrings.xml" Id="Rb88116a8a5734b8e" /><Relationship Type="http://schemas.openxmlformats.org/officeDocument/2006/relationships/worksheet" Target="/xl/worksheets/sheet1.xml" Id="R103470a02aba4ec9" /><Relationship Type="http://schemas.openxmlformats.org/officeDocument/2006/relationships/worksheet" Target="/xl/worksheets/sheet2.xml" Id="R6c8af6c5c25e4f2b" /><Relationship Type="http://schemas.openxmlformats.org/officeDocument/2006/relationships/worksheet" Target="/xl/worksheets/sheet3.xml" Id="Rbae0a7eab5ac46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35" hidden="0" customWidth="1"/>
    <x:col min="3" max="3" width="35" hidden="0" customWidth="1"/>
    <x:col min="4" max="4" width="35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9" t="str">
        <x:v>太陽光・蓄電池 見積比較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4" customHeight="1">
      <x:c r="A4" s="8" t="str">
        <x:v>確認項目</x:v>
      </x:c>
      <x:c r="B4" s="8" t="str">
        <x:v>A社</x:v>
      </x:c>
      <x:c r="C4" s="8" t="str">
        <x:v>B社</x:v>
      </x:c>
      <x:c r="D4" s="8" t="str">
        <x:v>C社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 ht="24" customHeight="1">
      <x:c r="A5" s="1" t="str">
        <x:v>会社名・見積日・有効期限</x:v>
      </x:c>
      <x:c r="B5" s="2"/>
      <x:c r="C5" s="2"/>
      <x:c r="D5" s="2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4" customHeight="1">
      <x:c r="A6" s="1" t="str">
        <x:v>PV容量 kW</x:v>
      </x:c>
      <x:c r="B6" s="2"/>
      <x:c r="C6" s="2"/>
      <x:c r="D6" s="2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4" customHeight="1">
      <x:c r="A7" s="1" t="str">
        <x:v>PV工事税込費用 円</x:v>
      </x:c>
      <x:c r="B7" s="4" t="n">
        <x:v>0</x:v>
      </x:c>
      <x:c r="C7" s="4" t="n">
        <x:v>0</x:v>
      </x:c>
      <x:c r="D7" s="4" t="n">
        <x:v>0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 ht="24" customHeight="1">
      <x:c r="A8" s="1" t="str">
        <x:v>電池容量 kWh</x:v>
      </x:c>
      <x:c r="B8" s="4"/>
      <x:c r="C8" s="4"/>
      <x:c r="D8" s="4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 ht="24" customHeight="1">
      <x:c r="A9" s="1" t="str">
        <x:v>電池工事税込費用 円</x:v>
      </x:c>
      <x:c r="B9" s="4" t="n">
        <x:v>0</x:v>
      </x:c>
      <x:c r="C9" s="4" t="n">
        <x:v>0</x:v>
      </x:c>
      <x:c r="D9" s="4" t="n">
        <x:v>0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 ht="24" customHeight="1">
      <x:c r="A10" s="1" t="str">
        <x:v>補助金合計 円（要件確認後）</x:v>
      </x:c>
      <x:c r="B10" s="4" t="n">
        <x:v>0</x:v>
      </x:c>
      <x:c r="C10" s="4" t="n">
        <x:v>0</x:v>
      </x:c>
      <x:c r="D10" s="4" t="n">
        <x:v>0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 ht="24" customHeight="1">
      <x:c r="A11" s="1" t="str">
        <x:v>補助後初期負担 円</x:v>
      </x:c>
      <x:c r="B11" s="5" t="n">
        <x:f>B7+B9-B10</x:f>
        <x:v>0</x:v>
      </x:c>
      <x:c r="C11" s="5" t="n">
        <x:f>C7+C9-C10</x:f>
        <x:v>0</x:v>
      </x:c>
      <x:c r="D11" s="5" t="n">
        <x:f>D7+D9-D10</x:f>
        <x:v>0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 ht="24" customHeight="1">
      <x:c r="A12" s="1" t="str">
        <x:v>年発電量 kWh</x:v>
      </x:c>
      <x:c r="B12" s="2"/>
      <x:c r="C12" s="2"/>
      <x:c r="D12" s="2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 ht="24" customHeight="1">
      <x:c r="A13" s="1" t="str">
        <x:v>直接自家消費率</x:v>
      </x:c>
      <x:c r="B13" s="2"/>
      <x:c r="C13" s="2"/>
      <x:c r="D13" s="2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 ht="24" customHeight="1">
      <x:c r="A14" s="1" t="str">
        <x:v>太陽光型番・PCS・面別容量</x:v>
      </x:c>
      <x:c r="B14" s="2"/>
      <x:c r="C14" s="2"/>
      <x:c r="D14" s="2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 ht="24" customHeight="1">
      <x:c r="A15" s="1" t="str">
        <x:v>電池型番・全負荷/特定負荷・200V</x:v>
      </x:c>
      <x:c r="B15" s="2"/>
      <x:c r="C15" s="2"/>
      <x:c r="D15" s="2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 ht="24" customHeight="1">
      <x:c r="A16" s="1" t="str">
        <x:v>足場・屋根・基礎・追加配線</x:v>
      </x:c>
      <x:c r="B16" s="2"/>
      <x:c r="C16" s="2"/>
      <x:c r="D16" s="2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 ht="24" customHeight="1">
      <x:c r="A17" s="1" t="str">
        <x:v>機器保証・容量保証・登録条件</x:v>
      </x:c>
      <x:c r="B17" s="2"/>
      <x:c r="C17" s="2"/>
      <x:c r="D17" s="2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 ht="24" customHeight="1">
      <x:c r="A18" s="1" t="str">
        <x:v>保守・PCS交換・電池交換・撤去</x:v>
      </x:c>
      <x:c r="B18" s="2"/>
      <x:c r="C18" s="2"/>
      <x:c r="D18" s="2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 ht="24" customHeight="1">
      <x:c r="A19" s="1" t="str">
        <x:v>金利・返済年数・手数料</x:v>
      </x:c>
      <x:c r="B19" s="2"/>
      <x:c r="C19" s="2"/>
      <x:c r="D19" s="2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 ht="24" customHeight="1">
      <x:c r="A20" s="1" t="str">
        <x:v>日射地点・方位・傾斜・影</x:v>
      </x:c>
      <x:c r="B20" s="2"/>
      <x:c r="C20" s="2"/>
      <x:c r="D20" s="2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 ht="24" customHeight="1">
      <x:c r="A21" s="1" t="str">
        <x:v>単価・劣化・損失・上昇率</x:v>
      </x:c>
      <x:c r="B21" s="2"/>
      <x:c r="C21" s="2"/>
      <x:c r="D21" s="2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 ht="24" customHeight="1">
      <x:c r="A22" s="1" t="str">
        <x:v>エネがえる診断ID・作成日</x:v>
      </x:c>
      <x:c r="B22" s="2"/>
      <x:c r="C22" s="2"/>
      <x:c r="D22" s="2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 ht="24" customHeight="1">
      <x:c r="A23" s="1" t="str">
        <x:v>太陽光のみの結果</x:v>
      </x:c>
      <x:c r="B23" s="2"/>
      <x:c r="C23" s="2"/>
      <x:c r="D23" s="2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 ht="24" customHeight="1">
      <x:c r="A24" s="1" t="str">
        <x:v>セットの結果</x:v>
      </x:c>
      <x:c r="B24" s="2"/>
      <x:c r="C24" s="2"/>
      <x:c r="D24" s="2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 ht="24" customHeight="1">
      <x:c r="A25" s="1" t="str">
        <x:v>電池追加分の結果</x:v>
      </x:c>
      <x:c r="B25" s="2"/>
      <x:c r="C25" s="2"/>
      <x:c r="D25" s="2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 ht="24" customHeight="1">
      <x:c r="A26" s="1" t="str">
        <x:v>補助なし・上昇率0%の結果</x:v>
      </x:c>
      <x:c r="B26" s="2"/>
      <x:c r="C26" s="2"/>
      <x:c r="D26" s="2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 ht="24" customHeight="1">
      <x:c r="A27" s="1" t="str">
        <x:v>未確認・別途費用</x:v>
      </x:c>
      <x:c r="B27" s="2"/>
      <x:c r="C27" s="2"/>
      <x:c r="D27" s="2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40" hidden="0" customWidth="1"/>
    <x:col min="3" max="3" width="88" hidden="0" customWidth="1"/>
    <x:col min="4" max="4" width="30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9" t="str">
        <x:v>補助金の確認：年度と受付・機器をそろえる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4" customHeight="1">
      <x:c r="A4" s="8" t="str">
        <x:v>確認項目</x:v>
      </x:c>
      <x:c r="B4" s="8" t="str">
        <x:v>入力値</x:v>
      </x:c>
      <x:c r="C4" s="8" t="str">
        <x:v>根拠・資料</x:v>
      </x:c>
      <x:c r="D4" s="8" t="str">
        <x:v>未確認事項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 ht="24" customHeight="1">
      <x:c r="A5" s="1" t="str">
        <x:v>自治体・制度名</x:v>
      </x:c>
      <x:c r="B5" s="2"/>
      <x:c r="C5" s="2"/>
      <x:c r="D5" s="2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4" customHeight="1">
      <x:c r="A6" s="1" t="str">
        <x:v>対象年度</x:v>
      </x:c>
      <x:c r="B6" s="2"/>
      <x:c r="C6" s="2"/>
      <x:c r="D6" s="2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4" customHeight="1">
      <x:c r="A7" s="1" t="str">
        <x:v>公式URL</x:v>
      </x:c>
      <x:c r="B7" s="2"/>
      <x:c r="C7" s="2"/>
      <x:c r="D7" s="2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 ht="24" customHeight="1">
      <x:c r="A8" s="1" t="str">
        <x:v>確認日</x:v>
      </x:c>
      <x:c r="B8" s="2"/>
      <x:c r="C8" s="2"/>
      <x:c r="D8" s="2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 ht="24" customHeight="1">
      <x:c r="A9" s="1" t="str">
        <x:v>受付状態・予算</x:v>
      </x:c>
      <x:c r="B9" s="2"/>
      <x:c r="C9" s="2"/>
      <x:c r="D9" s="2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 ht="24" customHeight="1">
      <x:c r="A10" s="1" t="str">
        <x:v>対象設備・型番・登録機器</x:v>
      </x:c>
      <x:c r="B10" s="2"/>
      <x:c r="C10" s="2"/>
      <x:c r="D10" s="2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 ht="24" customHeight="1">
      <x:c r="A11" s="1" t="str">
        <x:v>助成容量の定義</x:v>
      </x:c>
      <x:c r="B11" s="2"/>
      <x:c r="C11" s="2"/>
      <x:c r="D11" s="2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 ht="24" customHeight="1">
      <x:c r="A12" s="1" t="str">
        <x:v>税込/税抜対象経費 円</x:v>
      </x:c>
      <x:c r="B12" s="2"/>
      <x:c r="C12" s="2"/>
      <x:c r="D12" s="2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 ht="24" customHeight="1">
      <x:c r="A13" s="1" t="str">
        <x:v>他助成控除 円</x:v>
      </x:c>
      <x:c r="B13" s="2"/>
      <x:c r="C13" s="2"/>
      <x:c r="D13" s="2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 ht="24" customHeight="1">
      <x:c r="A14" s="1" t="str">
        <x:v>単価・率・上限</x:v>
      </x:c>
      <x:c r="B14" s="2"/>
      <x:c r="C14" s="2"/>
      <x:c r="D14" s="2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 ht="24" customHeight="1">
      <x:c r="A15" s="1" t="str">
        <x:v>事前申込・契約・着工日</x:v>
      </x:c>
      <x:c r="B15" s="2"/>
      <x:c r="C15" s="2"/>
      <x:c r="D15" s="2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 ht="24" customHeight="1">
      <x:c r="A16" s="1" t="str">
        <x:v>併用制限・DR契約</x:v>
      </x:c>
      <x:c r="B16" s="2"/>
      <x:c r="C16" s="2"/>
      <x:c r="D16" s="2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 ht="24" customHeight="1">
      <x:c r="A17" s="1" t="str">
        <x:v>見込額 円</x:v>
      </x:c>
      <x:c r="B17" s="2"/>
      <x:c r="C17" s="2"/>
      <x:c r="D17" s="2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 ht="24" customHeight="1">
      <x:c r="A18" s="1" t="str">
        <x:v>交付条件・通知</x:v>
      </x:c>
      <x:c r="B18" s="2"/>
      <x:c r="C18" s="2"/>
      <x:c r="D18" s="2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 ht="24" customHeight="1">
      <x:c r="A19" s="1" t="str">
        <x:v>入金予定・つなぎ資金</x:v>
      </x:c>
      <x:c r="B19" s="2"/>
      <x:c r="C19" s="2"/>
      <x:c r="D19" s="2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 ht="24" customHeight="1">
      <x:c r="A20" s="1" t="str">
        <x:v>2027未確認想定は別欄に記録</x:v>
      </x:c>
      <x:c r="B20" s="2"/>
      <x:c r="C20" s="2"/>
      <x:c r="D20" s="2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 ht="24" customHeight="1">
      <x:c r="A23" s="1" t="str">
        <x:v>東京都電池2026</x:v>
      </x:c>
      <x:c r="B23" s="1" t="str">
        <x:v>10万円/kWh・DR不参加上限120万円</x:v>
      </x:c>
      <x:c r="C23" s="1" t="str">
        <x:v>https://www.tokyo-co2down.jp/subsidy/family_tikudenchi/r8/</x:v>
      </x:c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 ht="24" customHeight="1">
      <x:c r="A24" s="1" t="str">
        <x:v>東京都PV2026</x:v>
      </x:c>
      <x:c r="B24" s="1" t="str">
        <x:v>容量区分ごとの単価確認</x:v>
      </x:c>
      <x:c r="C24" s="1" t="str">
        <x:v>https://www.tokyo-co2down.jp/subsidy/fam_solar/r8/</x:v>
      </x:c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 ht="24" customHeight="1">
      <x:c r="A25" s="1" t="str">
        <x:v>国DR令和7補正</x:v>
      </x:c>
      <x:c r="B25" s="1" t="str">
        <x:v>2026-05-29公募終了</x:v>
      </x:c>
      <x:c r="C25" s="1" t="str">
        <x:v>https://dr-battery.sii.or.jp/r7h/about/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53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9" t="str">
        <x:v>停電時に必要な機器と使える時間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4" customHeight="1">
      <x:c r="A4" s="8" t="str">
        <x:v>機器</x:v>
      </x:c>
      <x:c r="B4" s="8" t="str">
        <x:v>平均消費電力 W</x:v>
      </x:c>
      <x:c r="C4" s="8" t="str">
        <x:v>使用時間 h</x:v>
      </x:c>
      <x:c r="D4" s="8" t="str">
        <x:v>必要電力量 Wh</x:v>
      </x:c>
      <x:c r="E4" s="8" t="str">
        <x:v>起動・最大出力 W</x:v>
      </x:c>
      <x:c r="F4" s="8" t="str">
        <x:v>200V・優先度・接続条件</x:v>
      </x:c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 ht="24" customHeight="1">
      <x:c r="A5" s="1" t="str">
        <x:v>冷蔵庫</x:v>
      </x:c>
      <x:c r="B5" s="1" t="n">
        <x:v>0</x:v>
      </x:c>
      <x:c r="C5" s="1" t="n">
        <x:v>0</x:v>
      </x:c>
      <x:c r="D5" s="1" t="n">
        <x:f>B5*C5</x:f>
        <x:v>0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4" customHeight="1">
      <x:c r="A6" s="1" t="str">
        <x:v>照明</x:v>
      </x:c>
      <x:c r="B6" s="1" t="n">
        <x:v>0</x:v>
      </x:c>
      <x:c r="C6" s="1" t="n">
        <x:v>0</x:v>
      </x:c>
      <x:c r="D6" s="1" t="n">
        <x:f>B6*C6</x:f>
        <x:v>0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4" customHeight="1">
      <x:c r="A7" s="1" t="str">
        <x:v>通信</x:v>
      </x:c>
      <x:c r="B7" s="1" t="n">
        <x:v>0</x:v>
      </x:c>
      <x:c r="C7" s="1" t="n">
        <x:v>0</x:v>
      </x:c>
      <x:c r="D7" s="1" t="n">
        <x:f>B7*C7</x:f>
        <x:v>0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 ht="24" customHeight="1">
      <x:c r="A8" s="1" t="str">
        <x:v>空調</x:v>
      </x:c>
      <x:c r="B8" s="1" t="n">
        <x:v>0</x:v>
      </x:c>
      <x:c r="C8" s="1" t="n">
        <x:v>0</x:v>
      </x:c>
      <x:c r="D8" s="1" t="n">
        <x:f>B8*C8</x:f>
        <x:v>0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 ht="24" customHeight="1">
      <x:c r="A9" s="1" t="str">
        <x:v>医療・その他</x:v>
      </x:c>
      <x:c r="B9" s="1" t="n">
        <x:v>0</x:v>
      </x:c>
      <x:c r="C9" s="1" t="n">
        <x:v>0</x:v>
      </x:c>
      <x:c r="D9" s="1" t="n">
        <x:f>B9*C9</x:f>
        <x:v>0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 ht="24" customHeight="1">
      <x:c r="A11" s="1" t="str">
        <x:v>必要電力量合計 Wh</x:v>
      </x:c>
      <x:c r="B11" s="1"/>
      <x:c r="C11" s="1"/>
      <x:c r="D11" s="1" t="n">
        <x:f>SUM(D5:D9)</x:f>
        <x:v>0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 ht="24" customHeight="1">
      <x:c r="A13" s="1" t="str">
        <x:v>定格電池容量 kWh</x:v>
      </x:c>
      <x:c r="B13" s="1" t="n">
        <x:v>10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 ht="24" customHeight="1">
      <x:c r="A14" s="1" t="str">
        <x:v>停電時利用可能比（機種・残量確認）</x:v>
      </x:c>
      <x:c r="B14" s="6" t="n">
        <x:v>0.6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 ht="24" customHeight="1">
      <x:c r="A15" s="1" t="str">
        <x:v>供給可能目安 Wh</x:v>
      </x:c>
      <x:c r="B15" s="1" t="n">
        <x:f>B13*B14*1000</x:f>
        <x:v>6000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 ht="24" customHeight="1">
      <x:c r="A17" s="1" t="str">
        <x:v>電力量の差 Wh</x:v>
      </x:c>
      <x:c r="B17" s="1" t="n">
        <x:f>B15-D11</x:f>
        <x:v>6000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 ht="24" customHeight="1">
      <x:c r="A18" s="1" t="str">
        <x:v>出力・起動・接続</x:v>
      </x:c>
      <x:c r="B18" s="1" t="str">
        <x:v>電力量が足りても起動出力と接続が必要。日中再充電は別確認。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</x:sheetData>
  <x:pageMargins left="0.7" right="0.7" top="0.75" bottom="0.75" header="0.3" footer="0.3"/>
</x:worksheet>
</file>